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4" i="1"/>
  <c r="I13" i="1"/>
  <c r="I12" i="1"/>
  <c r="I11" i="1"/>
  <c r="I10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H37" i="1" l="1"/>
  <c r="I19" i="1"/>
  <c r="F19" i="1"/>
  <c r="F37" i="1" s="1"/>
  <c r="E37" i="1"/>
  <c r="G37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<sst xmlns="http://schemas.openxmlformats.org/spreadsheetml/2006/main" count="66" uniqueCount="66">
  <si>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</si>
  <si>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</si>
  <si>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</si>
  <si>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</si>
  <si>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</si>
  <si>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</si>
  <si>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</si>
  <si>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</si>
  <si>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</si>
  <si>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</si>
  <si>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</si>
  <si>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</si>
  <si>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</si>
  <si>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</si>
  <si>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</si>
  <si>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</si>
  <si>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</si>
  <si>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</si>
  <si>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</si>
  <si>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</si>
  <si>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</si>
  <si>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</si>
  <si>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</si>
  <si>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</si>
  <si>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</si>
  <si>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</si>
  <si>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</si>
  <si>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</si>
  <si>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</si>
  <si>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</si>
  <si>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</si>
  <si>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</si>
  <si>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</si>
  <si>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</si>
  <si>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</si>
  <si>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</si>
  <si>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</si>
  <si>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</si>
  <si>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</si>
  <si>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</si>
  <si>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</si>
  <si>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</si>
  <si>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</si>
  <si>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</si>
  <si>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</si>
  <si>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</si>
  <si>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</si>
  <si>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</si>
  <si>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</si>
  <si>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</si>
  <si>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</si>
  <si>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</si>
  <si>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</si>
  <si>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</si>
  <si>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</si>
  <si>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</si>
  <si>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</si>
  <si>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</si>
  <si>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</si>
  <si>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</si>
  <si>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</si>
  <si>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</si>
  <si>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</si>
  <si>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</si>
  <si>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MANUAL DOBLADO, GTO.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</si>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</sst>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2" zoomScaleNormal="100" zoomScaleSheetLayoutView="90" workbookViewId="0">
      <selection activeCell="A38" sqref="A1:I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702629.38</v>
      </c>
      <c r="E7" s="18">
        <f>SUM(E8:E9)</f>
        <v>72881.13</v>
      </c>
      <c r="F7" s="18">
        <f t="shared" ref="F7:I7" si="0">SUM(F8:F9)</f>
        <v>775510.51</v>
      </c>
      <c r="G7" s="18">
        <f t="shared" si="0"/>
        <v>717428.32</v>
      </c>
      <c r="H7" s="18">
        <f t="shared" si="0"/>
        <v>693726.22</v>
      </c>
      <c r="I7" s="18">
        <f t="shared" si="0"/>
        <v>58082.190000000061</v>
      </c>
    </row>
    <row r="8" spans="1:9" x14ac:dyDescent="0.2">
      <c r="A8" s="27" t="s">
        <v>41</v>
      </c>
      <c r="B8" s="9"/>
      <c r="C8" s="3" t="s">
        <v>1</v>
      </c>
      <c r="D8" s="19">
        <v>702629.38</v>
      </c>
      <c r="E8" s="19">
        <v>72881.13</v>
      </c>
      <c r="F8" s="19">
        <f>D8+E8</f>
        <v>775510.51</v>
      </c>
      <c r="G8" s="19">
        <v>717428.32</v>
      </c>
      <c r="H8" s="19">
        <v>693726.22</v>
      </c>
      <c r="I8" s="19">
        <f>F8-G8</f>
        <v>58082.190000000061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138746959.09</v>
      </c>
      <c r="E10" s="18">
        <f>SUM(E11:E18)</f>
        <v>95992814.36999999</v>
      </c>
      <c r="F10" s="18">
        <f t="shared" ref="F10:I10" si="1">SUM(F11:F18)</f>
        <v>234739773.45999998</v>
      </c>
      <c r="G10" s="18">
        <f t="shared" si="1"/>
        <v>194417203.59</v>
      </c>
      <c r="H10" s="18">
        <f t="shared" si="1"/>
        <v>170922385.59</v>
      </c>
      <c r="I10" s="18">
        <f t="shared" si="1"/>
        <v>40322569.869999982</v>
      </c>
    </row>
    <row r="11" spans="1:9" x14ac:dyDescent="0.2">
      <c r="A11" s="27" t="s">
        <v>46</v>
      </c>
      <c r="B11" s="9"/>
      <c r="C11" s="3" t="s">
        <v>4</v>
      </c>
      <c r="D11" s="19">
        <v>136803433.69</v>
      </c>
      <c r="E11" s="19">
        <v>96127708.849999994</v>
      </c>
      <c r="F11" s="19">
        <f t="shared" ref="F11:F18" si="2">D11+E11</f>
        <v>232931142.53999999</v>
      </c>
      <c r="G11" s="19">
        <v>192664529.18000001</v>
      </c>
      <c r="H11" s="19">
        <v>169286429.97</v>
      </c>
      <c r="I11" s="19">
        <f t="shared" ref="I11:I18" si="3">F11-G11</f>
        <v>40266613.359999985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1943525.4</v>
      </c>
      <c r="E15" s="19">
        <v>-134894.48000000001</v>
      </c>
      <c r="F15" s="19">
        <f t="shared" si="2"/>
        <v>1808630.92</v>
      </c>
      <c r="G15" s="19">
        <v>1752674.41</v>
      </c>
      <c r="H15" s="19">
        <v>1635955.62</v>
      </c>
      <c r="I15" s="19">
        <f t="shared" si="3"/>
        <v>55956.510000000009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5355959.05</v>
      </c>
      <c r="E19" s="18">
        <f>SUM(E20:E22)</f>
        <v>-368143.51</v>
      </c>
      <c r="F19" s="18">
        <f t="shared" ref="F19:I19" si="4">SUM(F20:F22)</f>
        <v>4987815.5399999991</v>
      </c>
      <c r="G19" s="18">
        <f t="shared" si="4"/>
        <v>5003050.72</v>
      </c>
      <c r="H19" s="18">
        <f t="shared" si="4"/>
        <v>4685957.8</v>
      </c>
      <c r="I19" s="18">
        <f t="shared" si="4"/>
        <v>-15235.180000000168</v>
      </c>
    </row>
    <row r="20" spans="1:9" x14ac:dyDescent="0.2">
      <c r="A20" s="27" t="s">
        <v>54</v>
      </c>
      <c r="B20" s="9"/>
      <c r="C20" s="3" t="s">
        <v>13</v>
      </c>
      <c r="D20" s="19">
        <v>909350.87</v>
      </c>
      <c r="E20" s="19">
        <v>-44659.91</v>
      </c>
      <c r="F20" s="19">
        <f t="shared" ref="F20:F22" si="5">D20+E20</f>
        <v>864690.96</v>
      </c>
      <c r="G20" s="19">
        <v>874213.96</v>
      </c>
      <c r="H20" s="19">
        <v>845358.2</v>
      </c>
      <c r="I20" s="19">
        <f t="shared" ref="I20:I22" si="6">F20-G20</f>
        <v>-9523</v>
      </c>
    </row>
    <row r="21" spans="1:9" x14ac:dyDescent="0.2">
      <c r="A21" s="27" t="s">
        <v>43</v>
      </c>
      <c r="B21" s="9"/>
      <c r="C21" s="3" t="s">
        <v>14</v>
      </c>
      <c r="D21" s="19">
        <v>4446608.18</v>
      </c>
      <c r="E21" s="19">
        <v>-323483.59999999998</v>
      </c>
      <c r="F21" s="19">
        <f t="shared" si="5"/>
        <v>4123124.5799999996</v>
      </c>
      <c r="G21" s="19">
        <v>4128836.76</v>
      </c>
      <c r="H21" s="19">
        <v>3840599.6</v>
      </c>
      <c r="I21" s="19">
        <f t="shared" si="6"/>
        <v>-5712.1800000001676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144805547.52000001</v>
      </c>
      <c r="E37" s="24">
        <f t="shared" ref="E37:I37" si="16">SUM(E7+E10+E19+E23+E26+E31)</f>
        <v>95697551.98999998</v>
      </c>
      <c r="F37" s="24">
        <f t="shared" si="16"/>
        <v>240503099.50999996</v>
      </c>
      <c r="G37" s="24">
        <f t="shared" si="16"/>
        <v>200137682.63</v>
      </c>
      <c r="H37" s="24">
        <f t="shared" si="16"/>
        <v>176302069.61000001</v>
      </c>
      <c r="I37" s="24">
        <f t="shared" si="16"/>
        <v>40365416.87999998</v>
      </c>
    </row>
    <row r="38" spans="1:9" s="44" customFormat="1" ht="12" x14ac:dyDescent="0.25">
      <c r="A38" s="42" t="s">
        <v>65</v>
      </c>
      <c r="B38" s="43"/>
      <c r="C38" s="43"/>
      <c r="D38" s="43"/>
      <c r="E38" s="43"/>
      <c r="F38" s="43"/>
    </row>
  </sheetData>
  <sheetProtection formatCells="0" formatColumns="0" formatRows="0" autoFilter="0"/>
  <protectedRanges>
    <protectedRange sqref="B39:I65524" name="Rango1"/>
    <protectedRange sqref="C31:D31 C7:D7 B11:D18 C10:D10 B20:D22 C19:D19 B24:D25 C23:D23 B27:D30 C26:D26 B36:I36 B8:D9 F37:I38 B32:D35 E7:I35" name="Rango1_3"/>
    <protectedRange sqref="D4:I6" name="Rango1_2_2"/>
    <protectedRange sqref="B37:E38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2020-02-05T22:03:06Z</cp:lastPrinted>
  <dcterms:created xsi:type="dcterms:W3CDTF">2012-12-11T21:13:37Z</dcterms:created>
  <dcterms:modified xsi:type="dcterms:W3CDTF">2020-02-05T22:03:08Z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